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770" yWindow="1770" windowWidth="15375" windowHeight="7875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8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16" i="4"/>
  <c r="G16" i="4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<sst xmlns="http://schemas.openxmlformats.org/spreadsheetml/2006/main" count="99" uniqueCount="51">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</sst>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indent="1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3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2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zoomScaleNormal="100" workbookViewId="0">
      <selection activeCell="G14" sqref="G1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28" t="s">
        <v>50</v>
      </c>
      <c r="B1" s="29"/>
      <c r="C1" s="29"/>
      <c r="D1" s="29"/>
      <c r="E1" s="29"/>
      <c r="F1" s="29"/>
      <c r="G1" s="30"/>
    </row>
    <row r="2" spans="1:8" s="3" customFormat="1" x14ac:dyDescent="0.2">
      <c r="A2" s="46" t="s">
        <v>14</v>
      </c>
      <c r="B2" s="29" t="s">
        <v>22</v>
      </c>
      <c r="C2" s="29"/>
      <c r="D2" s="29"/>
      <c r="E2" s="29"/>
      <c r="F2" s="29"/>
      <c r="G2" s="32" t="s">
        <v>19</v>
      </c>
    </row>
    <row r="3" spans="1:8" s="1" customFormat="1" ht="24.95" customHeight="1" x14ac:dyDescent="0.2">
      <c r="A3" s="47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33"/>
    </row>
    <row r="4" spans="1:8" s="1" customFormat="1" x14ac:dyDescent="0.2">
      <c r="A4" s="4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8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5" t="s">
        <v>37</v>
      </c>
    </row>
    <row r="6" spans="1:8" x14ac:dyDescent="0.2">
      <c r="A6" s="39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5" t="s">
        <v>47</v>
      </c>
    </row>
    <row r="7" spans="1:8" x14ac:dyDescent="0.2">
      <c r="A7" s="38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5" t="s">
        <v>38</v>
      </c>
    </row>
    <row r="8" spans="1:8" x14ac:dyDescent="0.2">
      <c r="A8" s="38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5" t="s">
        <v>39</v>
      </c>
    </row>
    <row r="9" spans="1:8" x14ac:dyDescent="0.2">
      <c r="A9" s="38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5" t="s">
        <v>40</v>
      </c>
    </row>
    <row r="10" spans="1:8" x14ac:dyDescent="0.2">
      <c r="A10" s="39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5" t="s">
        <v>41</v>
      </c>
    </row>
    <row r="11" spans="1:8" x14ac:dyDescent="0.2">
      <c r="A11" s="38" t="s">
        <v>24</v>
      </c>
      <c r="B11" s="13">
        <v>14182788</v>
      </c>
      <c r="C11" s="13">
        <v>-2693571.22</v>
      </c>
      <c r="D11" s="13">
        <f t="shared" si="2"/>
        <v>11489216.779999999</v>
      </c>
      <c r="E11" s="13">
        <v>11489216.779999999</v>
      </c>
      <c r="F11" s="13">
        <v>11489216.779999999</v>
      </c>
      <c r="G11" s="13">
        <f t="shared" si="3"/>
        <v>-2693571.2200000007</v>
      </c>
      <c r="H11" s="25" t="s">
        <v>42</v>
      </c>
    </row>
    <row r="12" spans="1:8" ht="22.5" x14ac:dyDescent="0.2">
      <c r="A12" s="38" t="s">
        <v>25</v>
      </c>
      <c r="B12" s="13">
        <v>30434753</v>
      </c>
      <c r="C12" s="13">
        <v>3777378.22</v>
      </c>
      <c r="D12" s="13">
        <f t="shared" si="2"/>
        <v>34212131.219999999</v>
      </c>
      <c r="E12" s="13">
        <v>34212131.219999999</v>
      </c>
      <c r="F12" s="13">
        <v>34212131.219999999</v>
      </c>
      <c r="G12" s="13">
        <f t="shared" si="3"/>
        <v>3777378.2199999988</v>
      </c>
      <c r="H12" s="25" t="s">
        <v>43</v>
      </c>
    </row>
    <row r="13" spans="1:8" ht="22.5" x14ac:dyDescent="0.2">
      <c r="A13" s="38" t="s">
        <v>26</v>
      </c>
      <c r="B13" s="13">
        <v>31206878.129999999</v>
      </c>
      <c r="C13" s="13">
        <v>9311076.4700000007</v>
      </c>
      <c r="D13" s="13">
        <f t="shared" si="2"/>
        <v>40517954.600000001</v>
      </c>
      <c r="E13" s="13">
        <v>40517954.600000001</v>
      </c>
      <c r="F13" s="13">
        <v>40517954.600000001</v>
      </c>
      <c r="G13" s="13">
        <f t="shared" si="3"/>
        <v>9311076.4700000025</v>
      </c>
      <c r="H13" s="25" t="s">
        <v>44</v>
      </c>
    </row>
    <row r="14" spans="1:8" x14ac:dyDescent="0.2">
      <c r="A14" s="38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5" t="s">
        <v>45</v>
      </c>
    </row>
    <row r="15" spans="1:8" x14ac:dyDescent="0.2">
      <c r="A15" s="40"/>
      <c r="B15" s="11"/>
      <c r="C15" s="11"/>
      <c r="D15" s="11"/>
      <c r="E15" s="11"/>
      <c r="F15" s="11"/>
      <c r="G15" s="11"/>
      <c r="H15" s="25" t="s">
        <v>46</v>
      </c>
    </row>
    <row r="16" spans="1:8" x14ac:dyDescent="0.2">
      <c r="A16" s="41" t="s">
        <v>13</v>
      </c>
      <c r="B16" s="14">
        <f>SUM(B5:B14)</f>
        <v>75824419.129999995</v>
      </c>
      <c r="C16" s="14">
        <f t="shared" ref="C16:G16" si="6">SUM(C5:C14)</f>
        <v>10394883.470000001</v>
      </c>
      <c r="D16" s="14">
        <f t="shared" si="6"/>
        <v>86219302.599999994</v>
      </c>
      <c r="E16" s="14">
        <f t="shared" si="6"/>
        <v>86219302.599999994</v>
      </c>
      <c r="F16" s="9">
        <f t="shared" si="6"/>
        <v>86219302.599999994</v>
      </c>
      <c r="G16" s="10">
        <f t="shared" si="6"/>
        <v>10394883.470000001</v>
      </c>
      <c r="H16" s="25" t="s">
        <v>46</v>
      </c>
    </row>
    <row r="17" spans="1:8" x14ac:dyDescent="0.2">
      <c r="A17" s="42"/>
      <c r="B17" s="19"/>
      <c r="C17" s="19"/>
      <c r="D17" s="21"/>
      <c r="E17" s="20" t="s">
        <v>21</v>
      </c>
      <c r="F17" s="22"/>
      <c r="G17" s="18"/>
      <c r="H17" s="25" t="s">
        <v>46</v>
      </c>
    </row>
    <row r="18" spans="1:8" ht="10.15" customHeight="1" x14ac:dyDescent="0.2">
      <c r="A18" s="32" t="s">
        <v>23</v>
      </c>
      <c r="B18" s="29" t="s">
        <v>22</v>
      </c>
      <c r="C18" s="29"/>
      <c r="D18" s="29"/>
      <c r="E18" s="29"/>
      <c r="F18" s="29"/>
      <c r="G18" s="32" t="s">
        <v>19</v>
      </c>
      <c r="H18" s="25" t="s">
        <v>46</v>
      </c>
    </row>
    <row r="19" spans="1:8" ht="22.5" x14ac:dyDescent="0.2">
      <c r="A19" s="49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33"/>
      <c r="H19" s="25" t="s">
        <v>46</v>
      </c>
    </row>
    <row r="20" spans="1:8" x14ac:dyDescent="0.2">
      <c r="A20" s="33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5" t="s">
        <v>46</v>
      </c>
    </row>
    <row r="21" spans="1:8" x14ac:dyDescent="0.2">
      <c r="A21" s="26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5" t="s">
        <v>46</v>
      </c>
    </row>
    <row r="22" spans="1:8" x14ac:dyDescent="0.2">
      <c r="A22" s="43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5" t="s">
        <v>37</v>
      </c>
    </row>
    <row r="23" spans="1:8" x14ac:dyDescent="0.2">
      <c r="A23" s="43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5" t="s">
        <v>47</v>
      </c>
    </row>
    <row r="24" spans="1:8" x14ac:dyDescent="0.2">
      <c r="A24" s="43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5" t="s">
        <v>38</v>
      </c>
    </row>
    <row r="25" spans="1:8" x14ac:dyDescent="0.2">
      <c r="A25" s="43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5" t="s">
        <v>39</v>
      </c>
    </row>
    <row r="26" spans="1:8" x14ac:dyDescent="0.2">
      <c r="A26" s="43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5" t="s">
        <v>40</v>
      </c>
    </row>
    <row r="27" spans="1:8" x14ac:dyDescent="0.2">
      <c r="A27" s="43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5" t="s">
        <v>41</v>
      </c>
    </row>
    <row r="28" spans="1:8" ht="22.5" x14ac:dyDescent="0.2">
      <c r="A28" s="43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5" t="s">
        <v>43</v>
      </c>
    </row>
    <row r="29" spans="1:8" ht="22.5" x14ac:dyDescent="0.2">
      <c r="A29" s="43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5" t="s">
        <v>44</v>
      </c>
    </row>
    <row r="30" spans="1:8" x14ac:dyDescent="0.2">
      <c r="A30" s="44"/>
      <c r="B30" s="16"/>
      <c r="C30" s="16"/>
      <c r="D30" s="16"/>
      <c r="E30" s="16"/>
      <c r="F30" s="16"/>
      <c r="G30" s="16"/>
      <c r="H30" s="25" t="s">
        <v>46</v>
      </c>
    </row>
    <row r="31" spans="1:8" ht="41.25" customHeight="1" x14ac:dyDescent="0.2">
      <c r="A31" s="27" t="s">
        <v>48</v>
      </c>
      <c r="B31" s="17">
        <f t="shared" ref="B31:G31" si="14">SUM(B32:B35)</f>
        <v>45389666.129999995</v>
      </c>
      <c r="C31" s="17">
        <f t="shared" si="14"/>
        <v>6617505.25</v>
      </c>
      <c r="D31" s="17">
        <f t="shared" si="14"/>
        <v>52007171.380000003</v>
      </c>
      <c r="E31" s="17">
        <f t="shared" si="14"/>
        <v>52007171.380000003</v>
      </c>
      <c r="F31" s="17">
        <f t="shared" si="14"/>
        <v>52007171.380000003</v>
      </c>
      <c r="G31" s="17">
        <f t="shared" si="14"/>
        <v>6617505.2500000019</v>
      </c>
      <c r="H31" s="25" t="s">
        <v>46</v>
      </c>
    </row>
    <row r="32" spans="1:8" x14ac:dyDescent="0.2">
      <c r="A32" s="43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5" t="s">
        <v>47</v>
      </c>
    </row>
    <row r="33" spans="1:8" x14ac:dyDescent="0.2">
      <c r="A33" s="43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5" t="s">
        <v>40</v>
      </c>
    </row>
    <row r="34" spans="1:8" ht="22.5" x14ac:dyDescent="0.2">
      <c r="A34" s="43" t="s">
        <v>32</v>
      </c>
      <c r="B34" s="16">
        <v>14182788</v>
      </c>
      <c r="C34" s="16">
        <v>-2693571.22</v>
      </c>
      <c r="D34" s="16">
        <f>B34+C34</f>
        <v>11489216.779999999</v>
      </c>
      <c r="E34" s="16">
        <v>11489216.779999999</v>
      </c>
      <c r="F34" s="16">
        <v>11489216.779999999</v>
      </c>
      <c r="G34" s="16">
        <f t="shared" si="15"/>
        <v>-2693571.2200000007</v>
      </c>
      <c r="H34" s="25" t="s">
        <v>42</v>
      </c>
    </row>
    <row r="35" spans="1:8" ht="22.5" x14ac:dyDescent="0.2">
      <c r="A35" s="43" t="s">
        <v>26</v>
      </c>
      <c r="B35" s="16">
        <v>31206878.129999999</v>
      </c>
      <c r="C35" s="16">
        <v>9311076.4700000007</v>
      </c>
      <c r="D35" s="16">
        <f>B35+C35</f>
        <v>40517954.600000001</v>
      </c>
      <c r="E35" s="16">
        <v>40517954.600000001</v>
      </c>
      <c r="F35" s="16">
        <v>40517954.600000001</v>
      </c>
      <c r="G35" s="16">
        <f t="shared" ref="G35" si="16">F35-B35</f>
        <v>9311076.4700000025</v>
      </c>
      <c r="H35" s="25" t="s">
        <v>44</v>
      </c>
    </row>
    <row r="36" spans="1:8" x14ac:dyDescent="0.2">
      <c r="A36" s="44"/>
      <c r="B36" s="16"/>
      <c r="C36" s="16"/>
      <c r="D36" s="16"/>
      <c r="E36" s="16"/>
      <c r="F36" s="16"/>
      <c r="G36" s="16"/>
      <c r="H36" s="25" t="s">
        <v>46</v>
      </c>
    </row>
    <row r="37" spans="1:8" x14ac:dyDescent="0.2">
      <c r="A37" s="26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5" t="s">
        <v>46</v>
      </c>
    </row>
    <row r="38" spans="1:8" x14ac:dyDescent="0.2">
      <c r="A38" s="43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5" t="s">
        <v>45</v>
      </c>
    </row>
    <row r="39" spans="1:8" x14ac:dyDescent="0.2">
      <c r="A39" s="43"/>
      <c r="B39" s="16"/>
      <c r="C39" s="16"/>
      <c r="D39" s="16"/>
      <c r="E39" s="16"/>
      <c r="F39" s="16"/>
      <c r="G39" s="16"/>
      <c r="H39" s="25"/>
    </row>
    <row r="40" spans="1:8" x14ac:dyDescent="0.2">
      <c r="A40" s="45" t="s">
        <v>13</v>
      </c>
      <c r="B40" s="14">
        <f>SUM(B37+B31+B21)</f>
        <v>45389666.129999995</v>
      </c>
      <c r="C40" s="14">
        <f t="shared" ref="C40:G40" si="18">SUM(C37+C31+C21)</f>
        <v>6617505.25</v>
      </c>
      <c r="D40" s="14">
        <f t="shared" si="18"/>
        <v>52007171.380000003</v>
      </c>
      <c r="E40" s="14">
        <f t="shared" si="18"/>
        <v>52007171.380000003</v>
      </c>
      <c r="F40" s="14">
        <f t="shared" si="18"/>
        <v>52007171.380000003</v>
      </c>
      <c r="G40" s="10">
        <f t="shared" si="18"/>
        <v>6617505.2500000019</v>
      </c>
      <c r="H40" s="25" t="s">
        <v>46</v>
      </c>
    </row>
    <row r="41" spans="1:8" x14ac:dyDescent="0.2">
      <c r="A41" s="34"/>
      <c r="B41" s="35"/>
      <c r="C41" s="35"/>
      <c r="D41" s="35"/>
      <c r="E41" s="36" t="s">
        <v>21</v>
      </c>
      <c r="F41" s="37"/>
      <c r="G41" s="18"/>
      <c r="H41" s="25" t="s">
        <v>46</v>
      </c>
    </row>
    <row r="42" spans="1:8" x14ac:dyDescent="0.2">
      <c r="A42" t="s">
        <v>49</v>
      </c>
    </row>
    <row r="43" spans="1:8" ht="22.5" x14ac:dyDescent="0.2">
      <c r="A43" s="23" t="s">
        <v>34</v>
      </c>
    </row>
    <row r="44" spans="1:8" x14ac:dyDescent="0.2">
      <c r="A44" s="24" t="s">
        <v>35</v>
      </c>
    </row>
    <row r="45" spans="1:8" ht="30.75" customHeight="1" x14ac:dyDescent="0.2">
      <c r="A45" s="31" t="s">
        <v>36</v>
      </c>
      <c r="B45" s="31"/>
      <c r="C45" s="31"/>
      <c r="D45" s="31"/>
      <c r="E45" s="31"/>
      <c r="F45" s="31"/>
      <c r="G45" s="31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2024-02-09T16:46:53Z</cp:lastPrinted>
  <dcterms:created xsi:type="dcterms:W3CDTF">2012-12-11T20:48:19Z</dcterms:created>
  <dcterms:modified xsi:type="dcterms:W3CDTF">2024-02-09T16:47:41Z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